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5"/>
  </bookViews>
  <sheets>
    <sheet name="ПРИХОДИ" sheetId="1" r:id="rId1"/>
    <sheet name="1322" sheetId="2" r:id="rId2"/>
    <sheet name="1326" sheetId="3" r:id="rId3"/>
    <sheet name="1338" sheetId="4" r:id="rId4"/>
    <sheet name="1713" sheetId="5" r:id="rId5"/>
    <sheet name="1389" sheetId="6" r:id="rId6"/>
  </sheets>
  <definedNames/>
  <calcPr fullCalcOnLoad="1"/>
</workbook>
</file>

<file path=xl/sharedStrings.xml><?xml version="1.0" encoding="utf-8"?>
<sst xmlns="http://schemas.openxmlformats.org/spreadsheetml/2006/main" count="197" uniqueCount="120">
  <si>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</si>
  <si>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</si>
  <si>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</si>
  <si>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</si>
  <si>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</si>
  <si>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</si>
  <si>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</si>
  <si>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</si>
  <si>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</si>
  <si>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</si>
  <si>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</si>
  <si>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</si>
  <si>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</si>
  <si>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</si>
  <si>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</si>
  <si>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</si>
  <si>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</si>
  <si>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</si>
  <si>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</si>
  <si>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</si>
  <si>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</si>
  <si>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</si>
  <si>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</si>
  <si>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</si>
  <si>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</si>
  <si>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</si>
  <si>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</si>
  <si>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</si>
  <si>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</si>
  <si>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</si>
  <si>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</si>
  <si>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</si>
  <si>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</si>
  <si>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</si>
  <si>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</si>
  <si>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</si>
  <si>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</si>
  <si>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</si>
  <si>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</si>
  <si>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</si>
  <si>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Преходен остатък от 2019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</si>
  <si>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</si>
  <si>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</si>
  <si>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</si>
  <si>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</si>
  <si>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</si>
  <si>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</si>
  <si>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</si>
  <si>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</si>
  <si>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</si>
  <si>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</si>
  <si>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</si>
  <si>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</si>
  <si>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</si>
  <si>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застраховка сграда и помощен персонал</t>
  </si>
  <si>
    <t>такса битови отпадъци</t>
  </si>
  <si>
    <t>стипендии</t>
  </si>
  <si>
    <t>заплата шофьор</t>
  </si>
  <si>
    <t xml:space="preserve">изплатени суми за СБКО </t>
  </si>
  <si>
    <t>части автобус</t>
  </si>
  <si>
    <t>гориво автобус</t>
  </si>
  <si>
    <t>застраховка автобус</t>
  </si>
  <si>
    <t>надписи спортни екипи</t>
  </si>
  <si>
    <t>застраховка отбори</t>
  </si>
  <si>
    <t>ДЕЙНОСТ 1338 ДРУГИ ДЕЙНОСТИ В ОБРАЗОВАНИЕТО /ПРЕВОЗ УЧЕНИЦИ/</t>
  </si>
  <si>
    <t>ДЕЙНОСТ 1713ПМС129 /СПОРТ ЗА ВСИЧКИ/</t>
  </si>
  <si>
    <t>ДЕЙНОСТ 1326 ПАРАЛЕЛКИ ЗА ПРОФЕСИОНАЛНА ПОДГОТОВКА</t>
  </si>
  <si>
    <t>ОП Подкрепа за успех</t>
  </si>
  <si>
    <t>Всичко за дейността:</t>
  </si>
  <si>
    <t>заплати на персонала по трудово правоотношение</t>
  </si>
  <si>
    <t>ел.енергия, вода</t>
  </si>
  <si>
    <t>ИНФОРМАЦИЯ ЗА ИЗПЪЛНЕНИЕ НА БЮДЖЕТ 2021Г.</t>
  </si>
  <si>
    <t>Трансфер МОН-олимпиада</t>
  </si>
  <si>
    <t>ИНФОРМАЦИЯ ЗА ИЗПЪЛНЕНИЕ НА БЮДЖЕТ 2021</t>
  </si>
  <si>
    <t>данък МПС</t>
  </si>
  <si>
    <t>отчет</t>
  </si>
  <si>
    <t>внесен данък върху прихода</t>
  </si>
  <si>
    <t>Трансфер МОН-ИКТ</t>
  </si>
  <si>
    <t>Учебници</t>
  </si>
  <si>
    <t>ОП Равен достъп</t>
  </si>
  <si>
    <t>53-00 Придобиване на НДА</t>
  </si>
  <si>
    <t>53-01 Програмни продукти</t>
  </si>
  <si>
    <t>нормативна литература, учебници, ЗУД и учебни материали за занимания по интереси</t>
  </si>
  <si>
    <t>ТОЛ такса</t>
  </si>
  <si>
    <t>НП Оптимизация</t>
  </si>
  <si>
    <t>ПМС 129</t>
  </si>
  <si>
    <t>НП Участвай и променяй</t>
  </si>
  <si>
    <t xml:space="preserve">10-91 др.разходи </t>
  </si>
  <si>
    <t>отчет към 30.09.21г.</t>
  </si>
  <si>
    <t>ЧЕТВЪРТО ТРИМЕСЕЧИЕ</t>
  </si>
  <si>
    <t>други неданъчни приходи</t>
  </si>
  <si>
    <t>Трансфер МОН-АСП</t>
  </si>
  <si>
    <t>НП Без свободен час</t>
  </si>
  <si>
    <t>Диференцирано директор</t>
  </si>
  <si>
    <t>Противоепидемични мерки</t>
  </si>
  <si>
    <t>Резерв формула</t>
  </si>
  <si>
    <t>Извънреден труд избори</t>
  </si>
  <si>
    <t>НП ИКТ-ел.дневник и интернет</t>
  </si>
  <si>
    <t>Преходен остатък 2021</t>
  </si>
  <si>
    <t>Еразъм + заеми</t>
  </si>
  <si>
    <t>ОП Образование за утрешния ден</t>
  </si>
  <si>
    <t xml:space="preserve">ЧЕТВЪРТО ТРИМЕСЕЧИЕ </t>
  </si>
  <si>
    <t>52-05стопански инвентар</t>
  </si>
  <si>
    <t>отчет към 31.12.2021г.</t>
  </si>
  <si>
    <t>отчет към 31.12.21г.</t>
  </si>
  <si>
    <t>ДЕЙНОСТ 1338 ИЗВЪНУЧИЛИЩНИ ДЕЙНОСТИ РЕСУРСНО ПОДПОМАГАНЕ</t>
  </si>
  <si>
    <t>02-09 други плащания и възнаграждения</t>
  </si>
  <si>
    <t>работно облекло, занимания по интереси-костюми</t>
  </si>
  <si>
    <t>канцеларски, мат-ли хардуер, строителни,строителни материали, почистващи материали, цветя,рекламни материали,занимания по интереси,диспенсъри, столове, мултимедийни проектори, таблети, пречистватели на въздух, дезинфектанти, маси и столове, климатик,бели дъски-5бр., тестове ковид, щори, бюра и шкафове, лам.паркет, уеб камери и др.</t>
  </si>
  <si>
    <t>сл.телефони,пътни учители,квалификация, куриерски услуги, занимания по интереси, дезинфекция</t>
  </si>
  <si>
    <t>ремонт таван тоалетни, ремонт покрив физк.салон</t>
  </si>
  <si>
    <t>здравна оценка и такса агенция по вписвания</t>
  </si>
  <si>
    <t>интерактивни дисплеи-5бр</t>
  </si>
  <si>
    <t>секция канцелария</t>
  </si>
  <si>
    <t>кламитици -3бр.</t>
  </si>
  <si>
    <t>лиценз софтуер интерактивни дисплеи</t>
  </si>
  <si>
    <t>служебни телефони, поддръжка софтуер и хардуер, информационна сигурност,трудова медицина,   обслужване пожарогасители,  дератизация, ремонт входна врата, изработка алуминиева преграда, охрана,озвучаване, юридическа услуга, ел.измервания, интернет, абонамент Уча се, ремонт баскетболни кошове</t>
  </si>
  <si>
    <t>канц.материали соп и спортни пособия</t>
  </si>
  <si>
    <t>автомивка, архивиране карта водач, ремонт автобус, пътни ученици, наем паркомясто, технически преглед, психо тест</t>
  </si>
  <si>
    <t>бърза стълба, спортни пособия, баскетболни кошове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</si>
</sst>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6" borderId="10" xfId="0" applyFont="1" applyFill="1" applyBorder="1" applyAlignment="1">
      <alignment/>
    </xf>
    <xf numFmtId="16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51" t="s">
        <v>71</v>
      </c>
      <c r="B1" s="51"/>
    </row>
    <row r="2" spans="1:2" ht="12.75">
      <c r="A2" s="51"/>
      <c r="B2" s="51"/>
    </row>
    <row r="3" spans="1:2" ht="12.75">
      <c r="A3" s="51" t="s">
        <v>89</v>
      </c>
      <c r="B3" s="51"/>
    </row>
    <row r="4" spans="1:2" ht="12.75">
      <c r="A4" s="51"/>
      <c r="B4" s="51"/>
    </row>
    <row r="5" spans="1:2" ht="12.75">
      <c r="A5" s="51" t="s">
        <v>36</v>
      </c>
      <c r="B5" s="51"/>
    </row>
    <row r="6" spans="1:2" ht="12.75">
      <c r="A6" s="52"/>
      <c r="B6" s="52"/>
    </row>
    <row r="7" spans="1:2" ht="18.75">
      <c r="A7" s="39"/>
      <c r="B7" s="39" t="s">
        <v>75</v>
      </c>
    </row>
    <row r="8" spans="1:2" s="32" customFormat="1" ht="19.5" customHeight="1">
      <c r="A8" s="26" t="s">
        <v>30</v>
      </c>
      <c r="B8" s="40">
        <v>910.21</v>
      </c>
    </row>
    <row r="9" spans="1:2" s="32" customFormat="1" ht="19.5" customHeight="1">
      <c r="A9" s="27" t="s">
        <v>44</v>
      </c>
      <c r="B9" s="40">
        <v>109.79</v>
      </c>
    </row>
    <row r="10" spans="1:2" s="32" customFormat="1" ht="19.5" customHeight="1">
      <c r="A10" s="27" t="s">
        <v>90</v>
      </c>
      <c r="B10" s="40">
        <v>8471.97</v>
      </c>
    </row>
    <row r="11" spans="1:2" s="32" customFormat="1" ht="19.5" customHeight="1">
      <c r="A11" s="28" t="s">
        <v>41</v>
      </c>
      <c r="B11" s="40">
        <v>-40</v>
      </c>
    </row>
    <row r="12" spans="1:2" s="32" customFormat="1" ht="19.5" customHeight="1">
      <c r="A12" s="28" t="s">
        <v>76</v>
      </c>
      <c r="B12" s="40">
        <v>-31</v>
      </c>
    </row>
    <row r="13" spans="1:2" s="32" customFormat="1" ht="19.5" customHeight="1">
      <c r="A13" s="27" t="s">
        <v>31</v>
      </c>
      <c r="B13" s="40">
        <v>1755679</v>
      </c>
    </row>
    <row r="14" spans="1:2" s="32" customFormat="1" ht="19.5" customHeight="1">
      <c r="A14" s="27" t="s">
        <v>40</v>
      </c>
      <c r="B14" s="40">
        <v>142109</v>
      </c>
    </row>
    <row r="15" spans="1:2" s="32" customFormat="1" ht="19.5" customHeight="1">
      <c r="A15" s="27" t="s">
        <v>39</v>
      </c>
      <c r="B15" s="40">
        <v>23500</v>
      </c>
    </row>
    <row r="16" spans="1:2" s="32" customFormat="1" ht="19.5" customHeight="1">
      <c r="A16" s="27" t="s">
        <v>78</v>
      </c>
      <c r="B16" s="40">
        <v>24231</v>
      </c>
    </row>
    <row r="17" spans="1:2" s="32" customFormat="1" ht="19.5" customHeight="1">
      <c r="A17" s="27" t="s">
        <v>84</v>
      </c>
      <c r="B17" s="40">
        <v>73208</v>
      </c>
    </row>
    <row r="18" spans="1:2" s="32" customFormat="1" ht="19.5" customHeight="1">
      <c r="A18" s="27" t="s">
        <v>85</v>
      </c>
      <c r="B18" s="40">
        <v>2765</v>
      </c>
    </row>
    <row r="19" spans="1:2" s="32" customFormat="1" ht="19.5" customHeight="1">
      <c r="A19" s="27" t="s">
        <v>86</v>
      </c>
      <c r="B19" s="40">
        <v>2831</v>
      </c>
    </row>
    <row r="20" spans="1:2" s="32" customFormat="1" ht="19.5" customHeight="1">
      <c r="A20" s="27" t="s">
        <v>92</v>
      </c>
      <c r="B20" s="40">
        <v>2646</v>
      </c>
    </row>
    <row r="21" spans="1:2" s="32" customFormat="1" ht="19.5" customHeight="1">
      <c r="A21" s="27" t="s">
        <v>97</v>
      </c>
      <c r="B21" s="40">
        <v>1260</v>
      </c>
    </row>
    <row r="22" spans="1:2" s="32" customFormat="1" ht="19.5" customHeight="1">
      <c r="A22" s="27" t="s">
        <v>93</v>
      </c>
      <c r="B22" s="40">
        <v>2027</v>
      </c>
    </row>
    <row r="23" spans="1:2" s="32" customFormat="1" ht="19.5" customHeight="1">
      <c r="A23" s="27" t="s">
        <v>94</v>
      </c>
      <c r="B23" s="40">
        <v>8407</v>
      </c>
    </row>
    <row r="24" spans="1:2" s="32" customFormat="1" ht="19.5" customHeight="1">
      <c r="A24" s="27" t="s">
        <v>95</v>
      </c>
      <c r="B24" s="40">
        <v>38893</v>
      </c>
    </row>
    <row r="25" spans="1:2" s="32" customFormat="1" ht="19.5" customHeight="1">
      <c r="A25" s="27" t="s">
        <v>96</v>
      </c>
      <c r="B25" s="40">
        <v>858</v>
      </c>
    </row>
    <row r="26" spans="1:2" s="32" customFormat="1" ht="19.5" customHeight="1">
      <c r="A26" s="27" t="s">
        <v>72</v>
      </c>
      <c r="B26" s="40">
        <v>2883.81</v>
      </c>
    </row>
    <row r="27" spans="1:2" s="32" customFormat="1" ht="19.5" customHeight="1">
      <c r="A27" s="27" t="s">
        <v>77</v>
      </c>
      <c r="B27" s="40">
        <v>35726.16</v>
      </c>
    </row>
    <row r="28" spans="1:2" s="32" customFormat="1" ht="19.5" customHeight="1">
      <c r="A28" s="27" t="s">
        <v>91</v>
      </c>
      <c r="B28" s="40">
        <v>45</v>
      </c>
    </row>
    <row r="29" spans="1:2" s="32" customFormat="1" ht="19.5" customHeight="1">
      <c r="A29" s="27" t="s">
        <v>98</v>
      </c>
      <c r="B29" s="40">
        <v>-86327.07</v>
      </c>
    </row>
    <row r="30" spans="1:2" ht="18.75">
      <c r="A30" s="28" t="s">
        <v>67</v>
      </c>
      <c r="B30" s="41">
        <v>1141.21</v>
      </c>
    </row>
    <row r="31" spans="1:2" ht="18.75">
      <c r="A31" s="28" t="s">
        <v>79</v>
      </c>
      <c r="B31" s="41">
        <v>393.8</v>
      </c>
    </row>
    <row r="32" spans="1:2" ht="18.75">
      <c r="A32" s="28" t="s">
        <v>100</v>
      </c>
      <c r="B32" s="41">
        <v>-879.13</v>
      </c>
    </row>
    <row r="33" spans="1:2" ht="18.75">
      <c r="A33" s="28" t="s">
        <v>99</v>
      </c>
      <c r="B33" s="41">
        <v>-18755.62</v>
      </c>
    </row>
    <row r="34" ht="18.75">
      <c r="B34" s="42">
        <f>SUM(B8:B33)</f>
        <v>2022063.13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39.140625" style="0" customWidth="1"/>
    <col min="2" max="2" width="13.7109375" style="20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53" t="s">
        <v>73</v>
      </c>
      <c r="B1" s="53"/>
      <c r="C1" s="53"/>
      <c r="D1" s="53"/>
      <c r="E1" s="53"/>
      <c r="F1" s="53"/>
    </row>
    <row r="2" spans="1:6" ht="12.75">
      <c r="A2" s="53" t="s">
        <v>101</v>
      </c>
      <c r="B2" s="53"/>
      <c r="C2" s="53"/>
      <c r="D2" s="53"/>
      <c r="E2" s="53"/>
      <c r="F2" s="53"/>
    </row>
    <row r="3" spans="1:6" ht="12.75">
      <c r="A3" s="53" t="s">
        <v>27</v>
      </c>
      <c r="B3" s="53"/>
      <c r="C3" s="53"/>
      <c r="D3" s="53"/>
      <c r="E3" s="53"/>
      <c r="F3" s="53"/>
    </row>
    <row r="4" spans="1:6" ht="12.75">
      <c r="A4" s="54"/>
      <c r="B4" s="54"/>
      <c r="C4" s="54"/>
      <c r="D4" s="54"/>
      <c r="E4" s="54"/>
      <c r="F4" s="54"/>
    </row>
    <row r="5" spans="1:6" ht="25.5">
      <c r="A5" s="2" t="s">
        <v>0</v>
      </c>
      <c r="B5" s="33" t="s">
        <v>24</v>
      </c>
      <c r="C5" s="33" t="s">
        <v>23</v>
      </c>
      <c r="D5" s="18" t="s">
        <v>103</v>
      </c>
      <c r="E5" s="18" t="s">
        <v>1</v>
      </c>
      <c r="F5" s="25" t="s">
        <v>2</v>
      </c>
    </row>
    <row r="6" spans="1:8" ht="38.25">
      <c r="A6" s="6" t="s">
        <v>7</v>
      </c>
      <c r="B6" s="7">
        <v>1192523</v>
      </c>
      <c r="C6" s="7">
        <v>1275831</v>
      </c>
      <c r="D6" s="7">
        <v>1274861</v>
      </c>
      <c r="E6" s="7">
        <f aca="true" t="shared" si="0" ref="E6:E41">SUM(C6-D6)</f>
        <v>970</v>
      </c>
      <c r="F6" s="9" t="s">
        <v>69</v>
      </c>
      <c r="G6" s="12"/>
      <c r="H6" s="12"/>
    </row>
    <row r="7" spans="1:6" s="12" customFormat="1" ht="25.5">
      <c r="A7" s="29" t="s">
        <v>6</v>
      </c>
      <c r="B7" s="13">
        <v>159560</v>
      </c>
      <c r="C7" s="13">
        <v>226905</v>
      </c>
      <c r="D7" s="13">
        <v>194698</v>
      </c>
      <c r="E7" s="7">
        <f t="shared" si="0"/>
        <v>32207</v>
      </c>
      <c r="F7" s="30"/>
    </row>
    <row r="8" spans="1:8" ht="25.5">
      <c r="A8" s="1" t="s">
        <v>3</v>
      </c>
      <c r="B8" s="17">
        <v>10320</v>
      </c>
      <c r="C8" s="17">
        <v>11170</v>
      </c>
      <c r="D8" s="17">
        <v>11098</v>
      </c>
      <c r="E8" s="7">
        <f t="shared" si="0"/>
        <v>72</v>
      </c>
      <c r="F8" s="15" t="s">
        <v>45</v>
      </c>
      <c r="G8" s="12"/>
      <c r="H8" s="12"/>
    </row>
    <row r="9" spans="1:8" s="14" customFormat="1" ht="38.25">
      <c r="A9" s="15" t="s">
        <v>4</v>
      </c>
      <c r="B9" s="17">
        <v>56167</v>
      </c>
      <c r="C9" s="17">
        <v>62757</v>
      </c>
      <c r="D9" s="17">
        <v>62748</v>
      </c>
      <c r="E9" s="7">
        <f t="shared" si="0"/>
        <v>9</v>
      </c>
      <c r="F9" s="15" t="s">
        <v>58</v>
      </c>
      <c r="G9" s="20"/>
      <c r="H9" s="20"/>
    </row>
    <row r="10" spans="1:8" ht="25.5">
      <c r="A10" s="1" t="s">
        <v>5</v>
      </c>
      <c r="B10" s="17">
        <v>93073</v>
      </c>
      <c r="C10" s="17">
        <v>144978</v>
      </c>
      <c r="D10" s="17">
        <v>113885</v>
      </c>
      <c r="E10" s="7">
        <f t="shared" si="0"/>
        <v>31093</v>
      </c>
      <c r="F10" s="15" t="s">
        <v>46</v>
      </c>
      <c r="G10" s="12"/>
      <c r="H10" s="12"/>
    </row>
    <row r="11" spans="1:8" ht="12.75">
      <c r="A11" s="1" t="s">
        <v>8</v>
      </c>
      <c r="B11" s="17"/>
      <c r="C11" s="17">
        <v>8000</v>
      </c>
      <c r="D11" s="17">
        <v>6967</v>
      </c>
      <c r="E11" s="7">
        <f t="shared" si="0"/>
        <v>1033</v>
      </c>
      <c r="F11" s="15" t="s">
        <v>47</v>
      </c>
      <c r="G11" s="12"/>
      <c r="H11" s="12"/>
    </row>
    <row r="12" spans="1:8" s="4" customFormat="1" ht="25.5">
      <c r="A12" s="6" t="s">
        <v>9</v>
      </c>
      <c r="B12" s="7">
        <f>SUM(B13:B16)</f>
        <v>275346</v>
      </c>
      <c r="C12" s="7">
        <f>SUM(C13:C16)</f>
        <v>279087</v>
      </c>
      <c r="D12" s="7">
        <f>SUM(D13:D16)</f>
        <v>278778</v>
      </c>
      <c r="E12" s="7">
        <f t="shared" si="0"/>
        <v>309</v>
      </c>
      <c r="F12" s="6"/>
      <c r="G12" s="21"/>
      <c r="H12" s="21"/>
    </row>
    <row r="13" spans="1:8" ht="25.5">
      <c r="A13" s="1" t="s">
        <v>10</v>
      </c>
      <c r="B13" s="17">
        <v>141418</v>
      </c>
      <c r="C13" s="17">
        <v>142021</v>
      </c>
      <c r="D13" s="17">
        <v>141845</v>
      </c>
      <c r="E13" s="7">
        <f t="shared" si="0"/>
        <v>176</v>
      </c>
      <c r="F13" s="15" t="s">
        <v>48</v>
      </c>
      <c r="G13" s="12"/>
      <c r="H13" s="12"/>
    </row>
    <row r="14" spans="1:8" ht="25.5">
      <c r="A14" s="5" t="s">
        <v>32</v>
      </c>
      <c r="B14" s="17">
        <v>45195</v>
      </c>
      <c r="C14" s="17">
        <v>45688</v>
      </c>
      <c r="D14" s="17">
        <v>45646</v>
      </c>
      <c r="E14" s="7">
        <f t="shared" si="0"/>
        <v>42</v>
      </c>
      <c r="F14" s="15" t="s">
        <v>49</v>
      </c>
      <c r="G14" s="12"/>
      <c r="H14" s="12"/>
    </row>
    <row r="15" spans="1:8" ht="25.5">
      <c r="A15" s="1" t="s">
        <v>11</v>
      </c>
      <c r="B15" s="17">
        <v>58151</v>
      </c>
      <c r="C15" s="17">
        <v>59910</v>
      </c>
      <c r="D15" s="17">
        <v>59865</v>
      </c>
      <c r="E15" s="7">
        <f t="shared" si="0"/>
        <v>45</v>
      </c>
      <c r="F15" s="15" t="s">
        <v>50</v>
      </c>
      <c r="G15" s="12"/>
      <c r="H15" s="12"/>
    </row>
    <row r="16" spans="1:8" ht="25.5">
      <c r="A16" s="1" t="s">
        <v>12</v>
      </c>
      <c r="B16" s="17">
        <v>30582</v>
      </c>
      <c r="C16" s="17">
        <v>31468</v>
      </c>
      <c r="D16" s="17">
        <v>31422</v>
      </c>
      <c r="E16" s="7">
        <f t="shared" si="0"/>
        <v>46</v>
      </c>
      <c r="F16" s="15" t="s">
        <v>51</v>
      </c>
      <c r="G16" s="12"/>
      <c r="H16" s="12"/>
    </row>
    <row r="17" spans="1:8" s="4" customFormat="1" ht="12.75">
      <c r="A17" s="6" t="s">
        <v>13</v>
      </c>
      <c r="B17" s="7">
        <f>SUM(B18:B29)</f>
        <v>143953</v>
      </c>
      <c r="C17" s="7">
        <f>SUM(C18:C29)</f>
        <v>171120</v>
      </c>
      <c r="D17" s="7">
        <f>SUM(D18:D29)</f>
        <v>98782.64</v>
      </c>
      <c r="E17" s="7">
        <f t="shared" si="0"/>
        <v>72337.36</v>
      </c>
      <c r="F17" s="6"/>
      <c r="G17" s="21"/>
      <c r="H17" s="21"/>
    </row>
    <row r="18" spans="1:6" s="21" customFormat="1" ht="12.75">
      <c r="A18" s="22" t="s">
        <v>37</v>
      </c>
      <c r="B18" s="16">
        <v>12647</v>
      </c>
      <c r="C18" s="16">
        <v>12647</v>
      </c>
      <c r="D18" s="16">
        <v>5225</v>
      </c>
      <c r="E18" s="7">
        <f t="shared" si="0"/>
        <v>7422</v>
      </c>
      <c r="F18" s="22" t="s">
        <v>52</v>
      </c>
    </row>
    <row r="19" spans="1:8" ht="25.5">
      <c r="A19" s="5" t="s">
        <v>14</v>
      </c>
      <c r="B19" s="16">
        <v>7700</v>
      </c>
      <c r="C19" s="16">
        <v>9391</v>
      </c>
      <c r="D19" s="17">
        <v>9391</v>
      </c>
      <c r="E19" s="7">
        <f t="shared" si="0"/>
        <v>0</v>
      </c>
      <c r="F19" s="22" t="s">
        <v>107</v>
      </c>
      <c r="G19" s="32"/>
      <c r="H19" s="12"/>
    </row>
    <row r="20" spans="1:8" ht="38.25">
      <c r="A20" s="1" t="s">
        <v>15</v>
      </c>
      <c r="B20" s="16">
        <v>2000</v>
      </c>
      <c r="C20" s="16">
        <v>29062</v>
      </c>
      <c r="D20" s="17">
        <v>26388</v>
      </c>
      <c r="E20" s="7">
        <f t="shared" si="0"/>
        <v>2674</v>
      </c>
      <c r="F20" s="15" t="s">
        <v>82</v>
      </c>
      <c r="G20" s="12"/>
      <c r="H20" s="12"/>
    </row>
    <row r="21" spans="1:8" ht="127.5">
      <c r="A21" s="1" t="s">
        <v>16</v>
      </c>
      <c r="B21" s="16">
        <v>36915</v>
      </c>
      <c r="C21" s="16">
        <v>59715</v>
      </c>
      <c r="D21" s="17">
        <v>48441</v>
      </c>
      <c r="E21" s="7">
        <f t="shared" si="0"/>
        <v>11274</v>
      </c>
      <c r="F21" s="15" t="s">
        <v>108</v>
      </c>
      <c r="G21" s="12"/>
      <c r="H21" s="12"/>
    </row>
    <row r="22" spans="1:6" s="12" customFormat="1" ht="12.75">
      <c r="A22" s="10" t="s">
        <v>17</v>
      </c>
      <c r="B22" s="16">
        <v>39732</v>
      </c>
      <c r="C22" s="16">
        <v>14086</v>
      </c>
      <c r="D22" s="16">
        <v>-30</v>
      </c>
      <c r="E22" s="7">
        <f t="shared" si="0"/>
        <v>14116</v>
      </c>
      <c r="F22" s="22"/>
    </row>
    <row r="23" spans="1:8" ht="38.25">
      <c r="A23" s="1" t="s">
        <v>18</v>
      </c>
      <c r="B23" s="16">
        <v>26453</v>
      </c>
      <c r="C23" s="16">
        <v>27713</v>
      </c>
      <c r="D23" s="17">
        <v>6047</v>
      </c>
      <c r="E23" s="7">
        <f t="shared" si="0"/>
        <v>21666</v>
      </c>
      <c r="F23" s="45" t="s">
        <v>109</v>
      </c>
      <c r="G23" s="12"/>
      <c r="H23" s="12"/>
    </row>
    <row r="24" spans="1:8" ht="25.5">
      <c r="A24" s="1" t="s">
        <v>19</v>
      </c>
      <c r="B24" s="16">
        <v>13750</v>
      </c>
      <c r="C24" s="16">
        <v>13750</v>
      </c>
      <c r="D24" s="17">
        <v>2186</v>
      </c>
      <c r="E24" s="7">
        <f t="shared" si="0"/>
        <v>11564</v>
      </c>
      <c r="F24" s="15" t="s">
        <v>110</v>
      </c>
      <c r="G24" s="12"/>
      <c r="H24" s="12"/>
    </row>
    <row r="25" spans="1:8" ht="12.75">
      <c r="A25" s="1" t="s">
        <v>20</v>
      </c>
      <c r="B25" s="16">
        <v>3600</v>
      </c>
      <c r="C25" s="16">
        <v>3600</v>
      </c>
      <c r="D25" s="17">
        <v>137.8</v>
      </c>
      <c r="E25" s="7">
        <f t="shared" si="0"/>
        <v>3462.2</v>
      </c>
      <c r="F25" s="15" t="s">
        <v>53</v>
      </c>
      <c r="G25" s="12"/>
      <c r="H25" s="12"/>
    </row>
    <row r="26" spans="1:8" ht="12.75">
      <c r="A26" s="1" t="s">
        <v>38</v>
      </c>
      <c r="B26" s="16"/>
      <c r="C26" s="16"/>
      <c r="D26" s="17"/>
      <c r="E26" s="7">
        <f t="shared" si="0"/>
        <v>0</v>
      </c>
      <c r="F26" s="15"/>
      <c r="G26" s="12"/>
      <c r="H26" s="12"/>
    </row>
    <row r="27" spans="1:8" ht="12.75">
      <c r="A27" s="1" t="s">
        <v>21</v>
      </c>
      <c r="B27" s="16">
        <v>1156</v>
      </c>
      <c r="C27" s="16">
        <v>1156</v>
      </c>
      <c r="D27" s="17">
        <v>996.84</v>
      </c>
      <c r="E27" s="7">
        <f t="shared" si="0"/>
        <v>159.15999999999997</v>
      </c>
      <c r="F27" s="22" t="s">
        <v>54</v>
      </c>
      <c r="G27" s="12"/>
      <c r="H27" s="12"/>
    </row>
    <row r="28" spans="1:8" ht="12.75">
      <c r="A28" s="1" t="s">
        <v>87</v>
      </c>
      <c r="B28" s="16"/>
      <c r="C28" s="16"/>
      <c r="D28" s="17"/>
      <c r="E28" s="7">
        <f t="shared" si="0"/>
        <v>0</v>
      </c>
      <c r="F28" s="15"/>
      <c r="G28" s="12"/>
      <c r="H28" s="12"/>
    </row>
    <row r="29" spans="1:8" ht="12.75">
      <c r="A29" s="1"/>
      <c r="B29" s="16"/>
      <c r="C29" s="16"/>
      <c r="D29" s="17"/>
      <c r="E29" s="7">
        <f t="shared" si="0"/>
        <v>0</v>
      </c>
      <c r="F29" s="15"/>
      <c r="G29" s="12"/>
      <c r="H29" s="12"/>
    </row>
    <row r="30" spans="1:8" ht="12.75">
      <c r="A30" s="8" t="s">
        <v>25</v>
      </c>
      <c r="B30" s="34"/>
      <c r="C30" s="7">
        <f>SUM(C31:C32)</f>
        <v>2043</v>
      </c>
      <c r="D30" s="7">
        <f>SUM(D31:D32)</f>
        <v>2043</v>
      </c>
      <c r="E30" s="7">
        <f t="shared" si="0"/>
        <v>0</v>
      </c>
      <c r="F30" s="9"/>
      <c r="G30" s="12"/>
      <c r="H30" s="12"/>
    </row>
    <row r="31" spans="1:8" ht="25.5">
      <c r="A31" s="11" t="s">
        <v>26</v>
      </c>
      <c r="B31" s="16"/>
      <c r="C31" s="16">
        <v>76</v>
      </c>
      <c r="D31" s="16">
        <v>76</v>
      </c>
      <c r="E31" s="7">
        <f t="shared" si="0"/>
        <v>0</v>
      </c>
      <c r="F31" s="22" t="s">
        <v>111</v>
      </c>
      <c r="G31" s="12"/>
      <c r="H31" s="12"/>
    </row>
    <row r="32" spans="1:8" ht="12.75">
      <c r="A32" s="15" t="s">
        <v>28</v>
      </c>
      <c r="B32" s="16"/>
      <c r="C32" s="16">
        <v>1967</v>
      </c>
      <c r="D32" s="17">
        <v>1967</v>
      </c>
      <c r="E32" s="7">
        <f t="shared" si="0"/>
        <v>0</v>
      </c>
      <c r="F32" s="15" t="s">
        <v>55</v>
      </c>
      <c r="G32" s="12"/>
      <c r="H32" s="12"/>
    </row>
    <row r="33" spans="1:8" ht="12.75">
      <c r="A33" s="15"/>
      <c r="B33" s="16"/>
      <c r="C33" s="16"/>
      <c r="D33" s="17"/>
      <c r="E33" s="7">
        <f t="shared" si="0"/>
        <v>0</v>
      </c>
      <c r="F33" s="15"/>
      <c r="G33" s="12"/>
      <c r="H33" s="12"/>
    </row>
    <row r="34" spans="1:8" ht="12.75">
      <c r="A34" s="6" t="s">
        <v>22</v>
      </c>
      <c r="B34" s="13">
        <v>21606</v>
      </c>
      <c r="C34" s="13">
        <v>21606</v>
      </c>
      <c r="D34" s="7">
        <v>17060</v>
      </c>
      <c r="E34" s="7">
        <f t="shared" si="0"/>
        <v>4546</v>
      </c>
      <c r="F34" s="9" t="s">
        <v>56</v>
      </c>
      <c r="G34" s="12"/>
      <c r="H34" s="12"/>
    </row>
    <row r="35" spans="1:8" ht="25.5">
      <c r="A35" s="6" t="s">
        <v>33</v>
      </c>
      <c r="B35" s="13"/>
      <c r="C35" s="7"/>
      <c r="D35" s="7"/>
      <c r="E35" s="7">
        <f t="shared" si="0"/>
        <v>0</v>
      </c>
      <c r="F35" s="9"/>
      <c r="G35" s="12"/>
      <c r="H35" s="12"/>
    </row>
    <row r="36" spans="1:8" ht="25.5">
      <c r="A36" s="24" t="s">
        <v>34</v>
      </c>
      <c r="B36" s="19"/>
      <c r="C36" s="19"/>
      <c r="D36" s="19"/>
      <c r="E36" s="7">
        <f t="shared" si="0"/>
        <v>0</v>
      </c>
      <c r="F36" s="22"/>
      <c r="G36" s="12"/>
      <c r="H36" s="12"/>
    </row>
    <row r="37" spans="1:8" ht="12.75">
      <c r="A37" s="31" t="s">
        <v>35</v>
      </c>
      <c r="B37" s="13"/>
      <c r="C37" s="13">
        <v>36886</v>
      </c>
      <c r="D37" s="13">
        <v>36886</v>
      </c>
      <c r="E37" s="7">
        <f t="shared" si="0"/>
        <v>0</v>
      </c>
      <c r="F37" s="30"/>
      <c r="G37" s="12"/>
      <c r="H37" s="12"/>
    </row>
    <row r="38" spans="1:6" ht="12.75">
      <c r="A38" s="35" t="s">
        <v>42</v>
      </c>
      <c r="B38" s="36"/>
      <c r="C38" s="36">
        <v>29490</v>
      </c>
      <c r="D38" s="36">
        <v>29490</v>
      </c>
      <c r="E38" s="7">
        <f t="shared" si="0"/>
        <v>0</v>
      </c>
      <c r="F38" s="37" t="s">
        <v>112</v>
      </c>
    </row>
    <row r="39" spans="1:6" ht="12.75">
      <c r="A39" s="35" t="s">
        <v>43</v>
      </c>
      <c r="B39" s="38"/>
      <c r="C39" s="37">
        <v>4260</v>
      </c>
      <c r="D39" s="37">
        <v>4260</v>
      </c>
      <c r="E39" s="7">
        <f t="shared" si="0"/>
        <v>0</v>
      </c>
      <c r="F39" s="37" t="s">
        <v>114</v>
      </c>
    </row>
    <row r="40" spans="1:6" ht="12.75">
      <c r="A40" s="35" t="s">
        <v>102</v>
      </c>
      <c r="B40" s="38"/>
      <c r="C40" s="37">
        <v>3136</v>
      </c>
      <c r="D40" s="37">
        <v>3136</v>
      </c>
      <c r="E40" s="7"/>
      <c r="F40" s="37" t="s">
        <v>113</v>
      </c>
    </row>
    <row r="41" spans="1:6" ht="12.75">
      <c r="A41" s="48" t="s">
        <v>80</v>
      </c>
      <c r="B41" s="49"/>
      <c r="C41" s="49">
        <v>5742</v>
      </c>
      <c r="D41" s="49">
        <v>5742</v>
      </c>
      <c r="E41" s="7">
        <f t="shared" si="0"/>
        <v>0</v>
      </c>
      <c r="F41" s="49"/>
    </row>
    <row r="42" spans="1:6" ht="12.75">
      <c r="A42" s="50" t="s">
        <v>81</v>
      </c>
      <c r="B42" s="38"/>
      <c r="C42" s="37">
        <v>5742</v>
      </c>
      <c r="D42" s="37">
        <v>5742</v>
      </c>
      <c r="E42" s="7">
        <f>SUM(C42-D42)</f>
        <v>0</v>
      </c>
      <c r="F42" s="55" t="s">
        <v>115</v>
      </c>
    </row>
    <row r="43" spans="1:6" ht="15.75">
      <c r="A43" s="43" t="s">
        <v>68</v>
      </c>
      <c r="B43" s="44">
        <f>SUM(B6+B7+B12+B17+B34)</f>
        <v>1792988</v>
      </c>
      <c r="C43" s="44">
        <f>SUM(C6+C7+C12+C17+C34+C37+C30+C41)</f>
        <v>2019220</v>
      </c>
      <c r="D43" s="44">
        <f>SUM(D6+D7+D12+D17+D34+D37+D30+D41)</f>
        <v>1908850.64</v>
      </c>
      <c r="E43" s="43"/>
      <c r="F43" s="43"/>
    </row>
    <row r="44" spans="2:6" ht="12.75">
      <c r="B44" s="32"/>
      <c r="C44" s="23"/>
      <c r="D44" s="23"/>
      <c r="E44" s="23"/>
      <c r="F44" s="23"/>
    </row>
    <row r="45" spans="2:6" ht="12.75">
      <c r="B45" s="32"/>
      <c r="C45" s="23"/>
      <c r="D45" s="23"/>
      <c r="E45" s="23"/>
      <c r="F45" s="23"/>
    </row>
    <row r="46" spans="2:6" ht="12.75">
      <c r="B46" s="32"/>
      <c r="C46" s="23"/>
      <c r="D46" s="23"/>
      <c r="E46" s="23"/>
      <c r="F46" s="23"/>
    </row>
    <row r="47" spans="2:6" ht="12.75">
      <c r="B47" s="32"/>
      <c r="C47" s="23"/>
      <c r="D47" s="23"/>
      <c r="E47" s="23"/>
      <c r="F47" s="23"/>
    </row>
    <row r="48" spans="2:6" ht="12.75">
      <c r="B48" s="32"/>
      <c r="C48" s="23"/>
      <c r="D48" s="23"/>
      <c r="E48" s="23"/>
      <c r="F48" s="23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  <ignoredErrors>
    <ignoredError sqref="B12 C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9.7109375" style="0" customWidth="1"/>
    <col min="2" max="2" width="9.7109375" style="0" customWidth="1"/>
    <col min="4" max="4" width="10.28125" style="0" customWidth="1"/>
    <col min="6" max="6" width="28.140625" style="0" customWidth="1"/>
  </cols>
  <sheetData>
    <row r="1" spans="1:6" ht="12.75">
      <c r="A1" s="53" t="s">
        <v>66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38.25">
      <c r="A3" s="2" t="s">
        <v>0</v>
      </c>
      <c r="B3" s="33" t="s">
        <v>24</v>
      </c>
      <c r="C3" s="33" t="s">
        <v>23</v>
      </c>
      <c r="D3" s="18" t="s">
        <v>103</v>
      </c>
      <c r="E3" s="18" t="s">
        <v>1</v>
      </c>
      <c r="F3" s="25" t="s">
        <v>2</v>
      </c>
    </row>
    <row r="4" spans="1:6" ht="12.75">
      <c r="A4" s="6" t="s">
        <v>13</v>
      </c>
      <c r="B4" s="7">
        <f>SUM(B5:B19)</f>
        <v>73195</v>
      </c>
      <c r="C4" s="7">
        <f>SUM(C5:C19)</f>
        <v>82646</v>
      </c>
      <c r="D4" s="7">
        <f>SUM(D5:D19)</f>
        <v>82646</v>
      </c>
      <c r="E4" s="7">
        <f>SUM(C4-D4)</f>
        <v>0</v>
      </c>
      <c r="F4" s="6"/>
    </row>
    <row r="5" spans="1:6" ht="12.75">
      <c r="A5" s="22" t="s">
        <v>37</v>
      </c>
      <c r="B5" s="16"/>
      <c r="C5" s="16"/>
      <c r="D5" s="16"/>
      <c r="E5" s="16"/>
      <c r="F5" s="22"/>
    </row>
    <row r="6" spans="1:6" ht="12.75">
      <c r="A6" s="5" t="s">
        <v>14</v>
      </c>
      <c r="B6" s="16"/>
      <c r="C6" s="17"/>
      <c r="D6" s="17"/>
      <c r="E6" s="3"/>
      <c r="F6" s="22"/>
    </row>
    <row r="7" spans="1:6" ht="25.5">
      <c r="A7" s="1" t="s">
        <v>15</v>
      </c>
      <c r="B7" s="16"/>
      <c r="C7" s="17"/>
      <c r="D7" s="17"/>
      <c r="E7" s="3"/>
      <c r="F7" s="15"/>
    </row>
    <row r="8" spans="1:6" ht="12.75">
      <c r="A8" s="1" t="s">
        <v>16</v>
      </c>
      <c r="B8" s="16"/>
      <c r="C8" s="17"/>
      <c r="D8" s="17"/>
      <c r="E8" s="3"/>
      <c r="F8" s="15"/>
    </row>
    <row r="9" spans="1:6" ht="12.75">
      <c r="A9" s="10" t="s">
        <v>17</v>
      </c>
      <c r="B9" s="16">
        <v>35000</v>
      </c>
      <c r="C9" s="16">
        <v>31635</v>
      </c>
      <c r="D9" s="16">
        <v>31635</v>
      </c>
      <c r="E9" s="7">
        <f>SUM(C9-D9)</f>
        <v>0</v>
      </c>
      <c r="F9" s="22" t="s">
        <v>70</v>
      </c>
    </row>
    <row r="10" spans="1:6" ht="122.25" customHeight="1">
      <c r="A10" s="1" t="s">
        <v>18</v>
      </c>
      <c r="B10" s="16">
        <v>38195</v>
      </c>
      <c r="C10" s="17">
        <v>51011</v>
      </c>
      <c r="D10" s="17">
        <v>51011</v>
      </c>
      <c r="E10" s="7">
        <f>SUM(C10-D10)</f>
        <v>0</v>
      </c>
      <c r="F10" s="15" t="s">
        <v>116</v>
      </c>
    </row>
    <row r="11" spans="1:6" ht="12.75">
      <c r="A11" s="1" t="s">
        <v>19</v>
      </c>
      <c r="B11" s="16"/>
      <c r="C11" s="17"/>
      <c r="D11" s="17"/>
      <c r="E11" s="3"/>
      <c r="F11" s="22"/>
    </row>
    <row r="12" spans="1:6" ht="12.75">
      <c r="A12" s="1" t="s">
        <v>20</v>
      </c>
      <c r="B12" s="16"/>
      <c r="C12" s="17"/>
      <c r="D12" s="17"/>
      <c r="E12" s="3"/>
      <c r="F12" s="15"/>
    </row>
    <row r="13" spans="1:6" ht="12.75">
      <c r="A13" s="1" t="s">
        <v>38</v>
      </c>
      <c r="B13" s="16"/>
      <c r="C13" s="17"/>
      <c r="D13" s="17"/>
      <c r="E13" s="3"/>
      <c r="F13" s="15"/>
    </row>
    <row r="14" spans="1:6" ht="12.75">
      <c r="A14" s="1" t="s">
        <v>21</v>
      </c>
      <c r="B14" s="16"/>
      <c r="C14" s="17"/>
      <c r="D14" s="17"/>
      <c r="E14" s="3"/>
      <c r="F14" s="22"/>
    </row>
    <row r="15" spans="1:6" ht="12.75">
      <c r="A15" s="1" t="s">
        <v>29</v>
      </c>
      <c r="B15" s="16"/>
      <c r="C15" s="17"/>
      <c r="D15" s="17"/>
      <c r="E15" s="3"/>
      <c r="F15" s="15"/>
    </row>
    <row r="16" spans="1:6" ht="12.75">
      <c r="A16" s="1"/>
      <c r="B16" s="16"/>
      <c r="C16" s="17"/>
      <c r="D16" s="17"/>
      <c r="E16" s="3"/>
      <c r="F16" s="15"/>
    </row>
    <row r="17" spans="1:6" ht="12.75">
      <c r="A17" s="8" t="s">
        <v>25</v>
      </c>
      <c r="B17" s="34"/>
      <c r="C17" s="7"/>
      <c r="D17" s="7"/>
      <c r="E17" s="7"/>
      <c r="F17" s="9"/>
    </row>
    <row r="18" spans="1:6" ht="12.75">
      <c r="A18" s="11" t="s">
        <v>26</v>
      </c>
      <c r="B18" s="16"/>
      <c r="C18" s="16"/>
      <c r="D18" s="16"/>
      <c r="E18" s="3"/>
      <c r="F18" s="22"/>
    </row>
    <row r="19" spans="1:6" ht="12.75">
      <c r="A19" s="15" t="s">
        <v>28</v>
      </c>
      <c r="B19" s="16"/>
      <c r="C19" s="17"/>
      <c r="D19" s="17"/>
      <c r="E19" s="3"/>
      <c r="F19" s="1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53" t="s">
        <v>105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51">
      <c r="A3" s="2" t="s">
        <v>0</v>
      </c>
      <c r="B3" s="33" t="s">
        <v>24</v>
      </c>
      <c r="C3" s="33" t="s">
        <v>23</v>
      </c>
      <c r="D3" s="18" t="s">
        <v>104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7">
        <f>SUM(B5:B12)</f>
        <v>7288</v>
      </c>
      <c r="C4" s="7">
        <f>SUM(C5:C12)</f>
        <v>7288</v>
      </c>
      <c r="D4" s="7">
        <f>SUM(D5:D12)</f>
        <v>685</v>
      </c>
      <c r="E4" s="7">
        <f>SUM(C4-D4)</f>
        <v>6603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38.25">
      <c r="A8" s="1" t="s">
        <v>16</v>
      </c>
      <c r="B8" s="16">
        <v>7288</v>
      </c>
      <c r="C8" s="17">
        <v>7288</v>
      </c>
      <c r="D8" s="17">
        <v>685</v>
      </c>
      <c r="E8" s="7">
        <f>SUM(C8-D8)</f>
        <v>6603</v>
      </c>
      <c r="F8" s="15" t="s">
        <v>117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12.75">
      <c r="A10" s="1" t="s">
        <v>18</v>
      </c>
      <c r="B10" s="16"/>
      <c r="C10" s="17"/>
      <c r="D10" s="17"/>
      <c r="E10" s="7"/>
      <c r="F10" s="15"/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53" t="s">
        <v>65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51">
      <c r="A3" s="2" t="s">
        <v>0</v>
      </c>
      <c r="B3" s="33" t="s">
        <v>24</v>
      </c>
      <c r="C3" s="33" t="s">
        <v>23</v>
      </c>
      <c r="D3" s="18" t="s">
        <v>88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2172</v>
      </c>
      <c r="C4" s="7">
        <f>SUM(C5:C13)</f>
        <v>4937</v>
      </c>
      <c r="D4" s="7">
        <f>SUM(D5:D13)</f>
        <v>2073</v>
      </c>
      <c r="E4" s="7">
        <f>SUM(C4-D4)</f>
        <v>2864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63.75">
      <c r="A8" s="1" t="s">
        <v>16</v>
      </c>
      <c r="B8" s="16">
        <v>1972</v>
      </c>
      <c r="C8" s="17">
        <v>4737</v>
      </c>
      <c r="D8" s="17">
        <v>2045</v>
      </c>
      <c r="E8" s="7">
        <f>SUM(C8-D8)</f>
        <v>2692</v>
      </c>
      <c r="F8" s="15" t="s">
        <v>119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25.5">
      <c r="A10" s="1" t="s">
        <v>18</v>
      </c>
      <c r="B10" s="16"/>
      <c r="C10" s="17"/>
      <c r="D10" s="17"/>
      <c r="E10" s="7">
        <f>SUM(C10-D10)</f>
        <v>0</v>
      </c>
      <c r="F10" s="15" t="s">
        <v>62</v>
      </c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  <row r="13" spans="1:6" ht="25.5">
      <c r="A13" s="1" t="s">
        <v>21</v>
      </c>
      <c r="B13" s="16">
        <v>200</v>
      </c>
      <c r="C13" s="17">
        <v>200</v>
      </c>
      <c r="D13" s="17">
        <v>28</v>
      </c>
      <c r="E13" s="7">
        <f>SUM(C13-D13)</f>
        <v>172</v>
      </c>
      <c r="F13" s="22" t="s">
        <v>63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F18" sqref="F18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53" t="s">
        <v>64</v>
      </c>
      <c r="B1" s="53"/>
      <c r="C1" s="53"/>
      <c r="D1" s="53"/>
      <c r="E1" s="53"/>
      <c r="F1" s="53"/>
    </row>
    <row r="2" spans="1:6" ht="12.75">
      <c r="A2" s="54"/>
      <c r="B2" s="54"/>
      <c r="C2" s="54"/>
      <c r="D2" s="54"/>
      <c r="E2" s="54"/>
      <c r="F2" s="54"/>
    </row>
    <row r="3" spans="1:6" ht="51">
      <c r="A3" s="2" t="s">
        <v>0</v>
      </c>
      <c r="B3" s="33" t="s">
        <v>24</v>
      </c>
      <c r="C3" s="33" t="s">
        <v>23</v>
      </c>
      <c r="D3" s="18" t="s">
        <v>104</v>
      </c>
      <c r="E3" s="18" t="s">
        <v>1</v>
      </c>
      <c r="F3" s="25" t="s">
        <v>2</v>
      </c>
    </row>
    <row r="4" spans="1:6" ht="25.5">
      <c r="A4" s="6" t="s">
        <v>7</v>
      </c>
      <c r="B4" s="13"/>
      <c r="C4" s="13">
        <v>12620</v>
      </c>
      <c r="D4" s="13">
        <v>12617</v>
      </c>
      <c r="E4" s="7">
        <f>SUM(C4-D4)</f>
        <v>3</v>
      </c>
      <c r="F4" s="9" t="s">
        <v>57</v>
      </c>
    </row>
    <row r="5" spans="1:6" ht="25.5">
      <c r="A5" s="29" t="s">
        <v>6</v>
      </c>
      <c r="B5" s="13"/>
      <c r="C5" s="13">
        <v>450</v>
      </c>
      <c r="D5" s="13">
        <v>410</v>
      </c>
      <c r="E5" s="7">
        <f>SUM(C5-D5)</f>
        <v>40</v>
      </c>
      <c r="F5" s="30"/>
    </row>
    <row r="6" spans="1:6" ht="26.25" customHeight="1">
      <c r="A6" s="15" t="s">
        <v>4</v>
      </c>
      <c r="B6" s="16"/>
      <c r="C6" s="16">
        <v>240</v>
      </c>
      <c r="D6" s="16">
        <v>204</v>
      </c>
      <c r="E6" s="7">
        <f>SUM(C6-D6)</f>
        <v>36</v>
      </c>
      <c r="F6" s="15" t="s">
        <v>58</v>
      </c>
    </row>
    <row r="7" spans="1:6" ht="26.25" customHeight="1">
      <c r="A7" s="1" t="s">
        <v>5</v>
      </c>
      <c r="B7" s="16"/>
      <c r="C7" s="16"/>
      <c r="D7" s="16"/>
      <c r="E7" s="7">
        <f aca="true" t="shared" si="0" ref="E7:E21">SUM(C7-D7)</f>
        <v>0</v>
      </c>
      <c r="F7" s="15"/>
    </row>
    <row r="8" spans="1:6" ht="26.25" customHeight="1">
      <c r="A8" s="56" t="s">
        <v>106</v>
      </c>
      <c r="B8" s="16"/>
      <c r="C8" s="16">
        <v>210</v>
      </c>
      <c r="D8" s="16">
        <v>206</v>
      </c>
      <c r="E8" s="7">
        <f t="shared" si="0"/>
        <v>4</v>
      </c>
      <c r="F8" s="15"/>
    </row>
    <row r="9" spans="1:6" ht="25.5">
      <c r="A9" s="6" t="s">
        <v>9</v>
      </c>
      <c r="B9" s="13"/>
      <c r="C9" s="7">
        <f>SUM(C10:C13)</f>
        <v>2545</v>
      </c>
      <c r="D9" s="7">
        <f>SUM(D10:D13)</f>
        <v>2523</v>
      </c>
      <c r="E9" s="7">
        <f t="shared" si="0"/>
        <v>22</v>
      </c>
      <c r="F9" s="6"/>
    </row>
    <row r="10" spans="1:6" ht="21.75" customHeight="1">
      <c r="A10" s="1" t="s">
        <v>10</v>
      </c>
      <c r="B10" s="16"/>
      <c r="C10" s="17">
        <v>1495</v>
      </c>
      <c r="D10" s="17">
        <v>1486</v>
      </c>
      <c r="E10" s="7">
        <f t="shared" si="0"/>
        <v>9</v>
      </c>
      <c r="F10" s="15" t="s">
        <v>48</v>
      </c>
    </row>
    <row r="11" spans="1:6" ht="12.75">
      <c r="A11" s="5" t="s">
        <v>32</v>
      </c>
      <c r="B11" s="16"/>
      <c r="C11" s="17"/>
      <c r="D11" s="17"/>
      <c r="E11" s="7">
        <f t="shared" si="0"/>
        <v>0</v>
      </c>
      <c r="F11" s="15"/>
    </row>
    <row r="12" spans="1:6" ht="25.5">
      <c r="A12" s="1" t="s">
        <v>11</v>
      </c>
      <c r="B12" s="16"/>
      <c r="C12" s="17">
        <v>680</v>
      </c>
      <c r="D12" s="17">
        <v>673</v>
      </c>
      <c r="E12" s="7">
        <f t="shared" si="0"/>
        <v>7</v>
      </c>
      <c r="F12" s="15" t="s">
        <v>50</v>
      </c>
    </row>
    <row r="13" spans="1:6" ht="25.5">
      <c r="A13" s="1" t="s">
        <v>12</v>
      </c>
      <c r="B13" s="16"/>
      <c r="C13" s="17">
        <v>370</v>
      </c>
      <c r="D13" s="17">
        <v>364</v>
      </c>
      <c r="E13" s="7">
        <f t="shared" si="0"/>
        <v>6</v>
      </c>
      <c r="F13" s="15" t="s">
        <v>51</v>
      </c>
    </row>
    <row r="14" spans="1:6" ht="12.75">
      <c r="A14" s="6" t="s">
        <v>13</v>
      </c>
      <c r="B14" s="7">
        <f>SUM(B15:B18)</f>
        <v>8816</v>
      </c>
      <c r="C14" s="7">
        <f>SUM(C15:C18)</f>
        <v>16556</v>
      </c>
      <c r="D14" s="7">
        <f>SUM(D15:D18)</f>
        <v>11257</v>
      </c>
      <c r="E14" s="7">
        <f t="shared" si="0"/>
        <v>5299</v>
      </c>
      <c r="F14" s="6"/>
    </row>
    <row r="15" spans="1:6" ht="12.75">
      <c r="A15" s="1" t="s">
        <v>16</v>
      </c>
      <c r="B15" s="16"/>
      <c r="C15" s="17"/>
      <c r="D15" s="17"/>
      <c r="E15" s="7">
        <f t="shared" si="0"/>
        <v>0</v>
      </c>
      <c r="F15" s="15" t="s">
        <v>59</v>
      </c>
    </row>
    <row r="16" spans="1:6" ht="12.75">
      <c r="A16" s="10" t="s">
        <v>17</v>
      </c>
      <c r="B16" s="16">
        <v>6216</v>
      </c>
      <c r="C16" s="16">
        <v>6951</v>
      </c>
      <c r="D16" s="16">
        <v>2092</v>
      </c>
      <c r="E16" s="7">
        <f t="shared" si="0"/>
        <v>4859</v>
      </c>
      <c r="F16" s="22" t="s">
        <v>60</v>
      </c>
    </row>
    <row r="17" spans="1:6" ht="102">
      <c r="A17" s="1" t="s">
        <v>18</v>
      </c>
      <c r="B17" s="16">
        <v>2600</v>
      </c>
      <c r="C17" s="17">
        <v>7213</v>
      </c>
      <c r="D17" s="17">
        <v>6773</v>
      </c>
      <c r="E17" s="7">
        <f t="shared" si="0"/>
        <v>440</v>
      </c>
      <c r="F17" s="15" t="s">
        <v>118</v>
      </c>
    </row>
    <row r="18" spans="1:6" ht="12.75">
      <c r="A18" s="1" t="s">
        <v>21</v>
      </c>
      <c r="B18" s="16"/>
      <c r="C18" s="17">
        <v>2392</v>
      </c>
      <c r="D18" s="17">
        <v>2392</v>
      </c>
      <c r="E18" s="7">
        <f t="shared" si="0"/>
        <v>0</v>
      </c>
      <c r="F18" s="22" t="s">
        <v>61</v>
      </c>
    </row>
    <row r="19" spans="1:6" ht="12.75">
      <c r="A19" s="8" t="s">
        <v>25</v>
      </c>
      <c r="B19" s="34"/>
      <c r="C19" s="7">
        <v>145</v>
      </c>
      <c r="D19" s="7">
        <v>144</v>
      </c>
      <c r="E19" s="7">
        <f t="shared" si="0"/>
        <v>1</v>
      </c>
      <c r="F19" s="9"/>
    </row>
    <row r="20" spans="1:6" ht="12.75">
      <c r="A20" s="11" t="s">
        <v>26</v>
      </c>
      <c r="B20" s="16"/>
      <c r="C20" s="16">
        <v>2</v>
      </c>
      <c r="D20" s="16">
        <v>2</v>
      </c>
      <c r="E20" s="7">
        <f t="shared" si="0"/>
        <v>0</v>
      </c>
      <c r="F20" s="22" t="s">
        <v>83</v>
      </c>
    </row>
    <row r="21" spans="1:6" ht="12.75">
      <c r="A21" s="15" t="s">
        <v>28</v>
      </c>
      <c r="B21" s="16"/>
      <c r="C21" s="17">
        <v>143</v>
      </c>
      <c r="D21" s="17">
        <v>142</v>
      </c>
      <c r="E21" s="7">
        <f t="shared" si="0"/>
        <v>1</v>
      </c>
      <c r="F21" s="15" t="s">
        <v>74</v>
      </c>
    </row>
    <row r="22" spans="1:6" ht="15.75">
      <c r="A22" s="46" t="s">
        <v>68</v>
      </c>
      <c r="B22" s="47">
        <f>SUM(B4+B5+B9+B14)</f>
        <v>8816</v>
      </c>
      <c r="C22" s="47">
        <f>SUM(C4+C5+C9+C14+C19)</f>
        <v>32316</v>
      </c>
      <c r="D22" s="47">
        <f>SUM(D4+D5+D9+D14+D19)</f>
        <v>26951</v>
      </c>
      <c r="E22" s="47">
        <f>SUM(E4+E5+E9+E14)</f>
        <v>5364</v>
      </c>
      <c r="F22" s="3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2022-01-14T09:52:32Z</cp:lastPrinted>
  <dcterms:created xsi:type="dcterms:W3CDTF">2014-04-01T12:15:37Z</dcterms:created>
  <dcterms:modified xsi:type="dcterms:W3CDTF">2022-01-14T10:39:55Z</dcterms:modified>
  <cp:category/>
  <cp:version/>
  <cp:contentType/>
  <cp:contentStatus/>
</cp:coreProperties>
</file>