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0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<sst xmlns="http://schemas.openxmlformats.org/spreadsheetml/2006/main" count="151" uniqueCount="93">
  <si>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</si>
  <si>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</si>
  <si>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</si>
  <si>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</si>
  <si>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</si>
  <si>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</si>
  <si>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</si>
  <si>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</si>
  <si>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</si>
  <si>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</si>
  <si>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</si>
  <si>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</si>
  <si>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</si>
  <si>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</si>
  <si>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</si>
  <si>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</si>
  <si>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</si>
  <si>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</si>
  <si>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</si>
  <si>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</si>
  <si>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</si>
  <si>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</si>
  <si>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</si>
  <si>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</si>
  <si>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</si>
  <si>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</si>
  <si>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</si>
  <si>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</si>
  <si>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</si>
  <si>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</si>
  <si>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</si>
  <si>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</si>
  <si>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</si>
  <si>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</si>
  <si>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</si>
  <si>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</si>
  <si>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</si>
  <si>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</si>
  <si>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</si>
  <si>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</si>
  <si>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</si>
  <si>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</si>
  <si>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</si>
  <si>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</si>
  <si>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</si>
  <si>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</si>
  <si>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</si>
  <si>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</si>
  <si>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</si>
  <si>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</si>
  <si>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</si>
  <si>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</si>
  <si>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работно облекло</t>
  </si>
  <si>
    <t>командировки в страната</t>
  </si>
  <si>
    <t>застраховка сграда и помощен персонал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</si>
  <si>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</si>
  <si>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</si>
  <si>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</si>
  <si>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</si>
  <si>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</si>
  <si>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</si>
  <si>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</si>
  <si>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</si>
  <si>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</si>
  <si>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</si>
  <si>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ОП Подкрепа за успех</t>
  </si>
  <si>
    <t>ОП Квалификация</t>
  </si>
  <si>
    <t>Еразъм +</t>
  </si>
  <si>
    <t>Всичко за дейността:</t>
  </si>
  <si>
    <t>заплати на персонала по трудово правоотношение</t>
  </si>
  <si>
    <t>Трансфер МОН-олимпиада</t>
  </si>
  <si>
    <t>Средства на разпореждане</t>
  </si>
  <si>
    <t>канц.материали соп</t>
  </si>
  <si>
    <t>данък МПС</t>
  </si>
  <si>
    <t>ИНФОРМАЦИЯ ЗА ИЗПЪЛНЕНИЕ НА БЮДЖЕТ 2022Г.</t>
  </si>
  <si>
    <t>Еразъм 8</t>
  </si>
  <si>
    <t>Преходен остатък от 2021</t>
  </si>
  <si>
    <t>Възстановена сума НП "Обезщетения"</t>
  </si>
  <si>
    <t>възстановен заем Еразъм 6</t>
  </si>
  <si>
    <t>19-81 общински такси</t>
  </si>
  <si>
    <t>ИНФОРМАЦИЯ ЗА ИЗПЪЛНЕНИЕ НА БЮДЖЕТ 2022</t>
  </si>
  <si>
    <t>отчет към 31.03.22г.</t>
  </si>
  <si>
    <t>учебници</t>
  </si>
  <si>
    <t>канцеларски, почистващи, цветя, мултимедийни проектори-2бр, комп.конфигурации-14бр.и др.</t>
  </si>
  <si>
    <t>ел.енергия и вода</t>
  </si>
  <si>
    <t>пътни учители, сл.телефони, поддръжка софтуер и хардуер, квалификация,инф.сигурност,куриерски услуги, интернет, дезинфекция, пожарогасители, ремонт прозорци</t>
  </si>
  <si>
    <t>гориво автобус и зимна течност</t>
  </si>
  <si>
    <t>автомивка, архивиране карта водач, ремонт автобус, пътни ученици, наем паркомясто, технически преглед</t>
  </si>
  <si>
    <t>Автобус</t>
  </si>
  <si>
    <t>ВТОРО ТРИМЕСЕЧИЕ</t>
  </si>
  <si>
    <t xml:space="preserve">ВТОРО ТРИМЕСЕЧИЕ </t>
  </si>
  <si>
    <t>отчет към 30.06.2022г.</t>
  </si>
  <si>
    <t>отчет към 30.06.22г.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</si>
</sst>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5" sqref="A5:B6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74</v>
      </c>
      <c r="B1" s="47"/>
    </row>
    <row r="2" spans="1:2" ht="12.75">
      <c r="A2" s="47"/>
      <c r="B2" s="47"/>
    </row>
    <row r="3" spans="1:2" ht="12.75">
      <c r="A3" s="47" t="s">
        <v>89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8"/>
      <c r="B7" s="38"/>
    </row>
    <row r="8" spans="1:2" s="31" customFormat="1" ht="19.5" customHeight="1">
      <c r="A8" s="25" t="s">
        <v>30</v>
      </c>
      <c r="B8" s="39">
        <v>1120.15</v>
      </c>
    </row>
    <row r="9" spans="1:2" s="31" customFormat="1" ht="19.5" customHeight="1">
      <c r="A9" s="26" t="s">
        <v>43</v>
      </c>
      <c r="B9" s="39">
        <v>80</v>
      </c>
    </row>
    <row r="10" spans="1:2" s="31" customFormat="1" ht="19.5" customHeight="1">
      <c r="A10" s="26" t="s">
        <v>75</v>
      </c>
      <c r="B10" s="39">
        <v>667.86</v>
      </c>
    </row>
    <row r="11" spans="1:2" s="31" customFormat="1" ht="19.5" customHeight="1">
      <c r="A11" s="27" t="s">
        <v>40</v>
      </c>
      <c r="B11" s="39"/>
    </row>
    <row r="12" spans="1:2" s="31" customFormat="1" ht="19.5" customHeight="1">
      <c r="A12" s="26" t="s">
        <v>70</v>
      </c>
      <c r="B12" s="39">
        <v>3350</v>
      </c>
    </row>
    <row r="13" spans="1:2" s="31" customFormat="1" ht="19.5" customHeight="1">
      <c r="A13" s="26" t="s">
        <v>31</v>
      </c>
      <c r="B13" s="39">
        <v>1011051</v>
      </c>
    </row>
    <row r="14" spans="1:2" s="31" customFormat="1" ht="19.5" customHeight="1">
      <c r="A14" s="26" t="s">
        <v>88</v>
      </c>
      <c r="B14" s="39">
        <v>16000</v>
      </c>
    </row>
    <row r="15" spans="1:2" s="31" customFormat="1" ht="19.5" customHeight="1">
      <c r="A15" s="26" t="s">
        <v>76</v>
      </c>
      <c r="B15" s="39">
        <v>118493</v>
      </c>
    </row>
    <row r="16" spans="1:2" s="31" customFormat="1" ht="19.5" customHeight="1">
      <c r="A16" s="26" t="s">
        <v>77</v>
      </c>
      <c r="B16" s="39">
        <v>-2655</v>
      </c>
    </row>
    <row r="17" spans="1:2" s="31" customFormat="1" ht="19.5" customHeight="1">
      <c r="A17" s="26" t="s">
        <v>78</v>
      </c>
      <c r="B17" s="39">
        <v>13019.22</v>
      </c>
    </row>
    <row r="18" spans="1:2" s="31" customFormat="1" ht="19.5" customHeight="1">
      <c r="A18" s="26" t="s">
        <v>39</v>
      </c>
      <c r="B18" s="39"/>
    </row>
    <row r="19" spans="1:2" ht="18.75">
      <c r="A19" s="27" t="s">
        <v>65</v>
      </c>
      <c r="B19" s="40"/>
    </row>
    <row r="20" spans="1:2" ht="18.75">
      <c r="A20" s="27" t="s">
        <v>66</v>
      </c>
      <c r="B20" s="40"/>
    </row>
    <row r="21" spans="1:2" ht="18.75">
      <c r="A21" s="27" t="s">
        <v>67</v>
      </c>
      <c r="B21" s="40"/>
    </row>
    <row r="22" spans="1:2" ht="18.75">
      <c r="A22" s="27" t="s">
        <v>71</v>
      </c>
      <c r="B22" s="40"/>
    </row>
    <row r="23" ht="18.75">
      <c r="B23" s="41">
        <f>SUM(B8:B22)</f>
        <v>1161126.23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D6" sqref="D6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9" t="s">
        <v>80</v>
      </c>
      <c r="B1" s="49"/>
      <c r="C1" s="49"/>
      <c r="D1" s="49"/>
      <c r="E1" s="49"/>
      <c r="F1" s="49"/>
    </row>
    <row r="2" spans="1:6" ht="12.75">
      <c r="A2" s="49" t="s">
        <v>90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25.5">
      <c r="A5" s="2" t="s">
        <v>0</v>
      </c>
      <c r="B5" s="32" t="s">
        <v>24</v>
      </c>
      <c r="C5" s="32" t="s">
        <v>23</v>
      </c>
      <c r="D5" s="17" t="s">
        <v>91</v>
      </c>
      <c r="E5" s="17" t="s">
        <v>1</v>
      </c>
      <c r="F5" s="24" t="s">
        <v>2</v>
      </c>
    </row>
    <row r="6" spans="1:8" ht="38.25">
      <c r="A6" s="5" t="s">
        <v>7</v>
      </c>
      <c r="B6" s="6">
        <v>1258884</v>
      </c>
      <c r="C6" s="6">
        <v>1260786</v>
      </c>
      <c r="D6" s="6">
        <v>537839</v>
      </c>
      <c r="E6" s="6">
        <f aca="true" t="shared" si="0" ref="E6:E39">SUM(C6-D6)</f>
        <v>722947</v>
      </c>
      <c r="F6" s="8" t="s">
        <v>69</v>
      </c>
      <c r="G6" s="11"/>
      <c r="H6" s="11"/>
    </row>
    <row r="7" spans="1:6" s="11" customFormat="1" ht="25.5">
      <c r="A7" s="28" t="s">
        <v>6</v>
      </c>
      <c r="B7" s="12">
        <v>117452</v>
      </c>
      <c r="C7" s="12">
        <v>115752</v>
      </c>
      <c r="D7" s="12">
        <v>24228</v>
      </c>
      <c r="E7" s="6">
        <f t="shared" si="0"/>
        <v>91524</v>
      </c>
      <c r="F7" s="29"/>
    </row>
    <row r="8" spans="1:8" ht="25.5">
      <c r="A8" s="1" t="s">
        <v>3</v>
      </c>
      <c r="B8" s="16">
        <v>12400</v>
      </c>
      <c r="C8" s="16">
        <v>13355</v>
      </c>
      <c r="D8" s="16">
        <v>6374</v>
      </c>
      <c r="E8" s="6">
        <f t="shared" si="0"/>
        <v>6981</v>
      </c>
      <c r="F8" s="14" t="s">
        <v>44</v>
      </c>
      <c r="G8" s="11"/>
      <c r="H8" s="11"/>
    </row>
    <row r="9" spans="1:8" s="13" customFormat="1" ht="38.25">
      <c r="A9" s="14" t="s">
        <v>4</v>
      </c>
      <c r="B9" s="16">
        <v>70607</v>
      </c>
      <c r="C9" s="16">
        <v>70607</v>
      </c>
      <c r="D9" s="16">
        <v>10734</v>
      </c>
      <c r="E9" s="6">
        <f t="shared" si="0"/>
        <v>59873</v>
      </c>
      <c r="F9" s="14" t="s">
        <v>58</v>
      </c>
      <c r="G9" s="19"/>
      <c r="H9" s="19"/>
    </row>
    <row r="10" spans="1:8" ht="25.5">
      <c r="A10" s="1" t="s">
        <v>5</v>
      </c>
      <c r="B10" s="16">
        <v>27445</v>
      </c>
      <c r="C10" s="16">
        <v>24790</v>
      </c>
      <c r="D10" s="16">
        <v>1426</v>
      </c>
      <c r="E10" s="6">
        <f t="shared" si="0"/>
        <v>23364</v>
      </c>
      <c r="F10" s="14" t="s">
        <v>45</v>
      </c>
      <c r="G10" s="11"/>
      <c r="H10" s="11"/>
    </row>
    <row r="11" spans="1:8" ht="12.75">
      <c r="A11" s="1" t="s">
        <v>8</v>
      </c>
      <c r="B11" s="16">
        <v>7000</v>
      </c>
      <c r="C11" s="16">
        <v>7000</v>
      </c>
      <c r="D11" s="16">
        <v>5694</v>
      </c>
      <c r="E11" s="6">
        <f t="shared" si="0"/>
        <v>1306</v>
      </c>
      <c r="F11" s="14" t="s">
        <v>46</v>
      </c>
      <c r="G11" s="11"/>
      <c r="H11" s="11"/>
    </row>
    <row r="12" spans="1:8" s="3" customFormat="1" ht="25.5">
      <c r="A12" s="5" t="s">
        <v>9</v>
      </c>
      <c r="B12" s="6">
        <v>296816</v>
      </c>
      <c r="C12" s="6">
        <v>297309</v>
      </c>
      <c r="D12" s="6">
        <v>134539</v>
      </c>
      <c r="E12" s="6">
        <f t="shared" si="0"/>
        <v>162770</v>
      </c>
      <c r="F12" s="5"/>
      <c r="G12" s="20"/>
      <c r="H12" s="20"/>
    </row>
    <row r="13" spans="1:8" ht="25.5">
      <c r="A13" s="1" t="s">
        <v>10</v>
      </c>
      <c r="B13" s="16">
        <v>149396</v>
      </c>
      <c r="C13" s="16">
        <v>149683</v>
      </c>
      <c r="D13" s="16">
        <v>67576</v>
      </c>
      <c r="E13" s="6">
        <f t="shared" si="0"/>
        <v>82107</v>
      </c>
      <c r="F13" s="14" t="s">
        <v>47</v>
      </c>
      <c r="G13" s="11"/>
      <c r="H13" s="11"/>
    </row>
    <row r="14" spans="1:8" ht="25.5">
      <c r="A14" s="4" t="s">
        <v>32</v>
      </c>
      <c r="B14" s="16">
        <v>48151</v>
      </c>
      <c r="C14" s="16">
        <v>48151</v>
      </c>
      <c r="D14" s="16">
        <v>22059</v>
      </c>
      <c r="E14" s="6">
        <f t="shared" si="0"/>
        <v>26092</v>
      </c>
      <c r="F14" s="14" t="s">
        <v>48</v>
      </c>
      <c r="G14" s="11"/>
      <c r="H14" s="11"/>
    </row>
    <row r="15" spans="1:8" ht="25.5">
      <c r="A15" s="1" t="s">
        <v>11</v>
      </c>
      <c r="B15" s="16">
        <v>26573</v>
      </c>
      <c r="C15" s="16">
        <v>62703</v>
      </c>
      <c r="D15" s="16">
        <v>28800</v>
      </c>
      <c r="E15" s="6">
        <f t="shared" si="0"/>
        <v>33903</v>
      </c>
      <c r="F15" s="14" t="s">
        <v>49</v>
      </c>
      <c r="G15" s="11"/>
      <c r="H15" s="11"/>
    </row>
    <row r="16" spans="1:8" ht="25.5">
      <c r="A16" s="1" t="s">
        <v>12</v>
      </c>
      <c r="B16" s="16">
        <v>36696</v>
      </c>
      <c r="C16" s="16">
        <v>36772</v>
      </c>
      <c r="D16" s="16">
        <v>16104</v>
      </c>
      <c r="E16" s="6">
        <f t="shared" si="0"/>
        <v>20668</v>
      </c>
      <c r="F16" s="14" t="s">
        <v>50</v>
      </c>
      <c r="G16" s="11"/>
      <c r="H16" s="11"/>
    </row>
    <row r="17" spans="1:8" s="3" customFormat="1" ht="12.75">
      <c r="A17" s="5" t="s">
        <v>13</v>
      </c>
      <c r="B17" s="12">
        <v>240694</v>
      </c>
      <c r="C17" s="12">
        <v>243017</v>
      </c>
      <c r="D17" s="6">
        <v>48341</v>
      </c>
      <c r="E17" s="6">
        <f t="shared" si="0"/>
        <v>194676</v>
      </c>
      <c r="F17" s="5"/>
      <c r="G17" s="20"/>
      <c r="H17" s="20"/>
    </row>
    <row r="18" spans="1:6" s="20" customFormat="1" ht="12.75">
      <c r="A18" s="21" t="s">
        <v>37</v>
      </c>
      <c r="B18" s="15">
        <v>19793</v>
      </c>
      <c r="C18" s="15">
        <v>19793</v>
      </c>
      <c r="D18" s="15">
        <v>4851</v>
      </c>
      <c r="E18" s="6">
        <f t="shared" si="0"/>
        <v>14942</v>
      </c>
      <c r="F18" s="21" t="s">
        <v>51</v>
      </c>
    </row>
    <row r="19" spans="1:8" ht="12.75">
      <c r="A19" s="4" t="s">
        <v>14</v>
      </c>
      <c r="B19" s="15">
        <v>10000</v>
      </c>
      <c r="C19" s="15">
        <v>10000</v>
      </c>
      <c r="D19" s="16"/>
      <c r="E19" s="6">
        <f t="shared" si="0"/>
        <v>10000</v>
      </c>
      <c r="F19" s="21" t="s">
        <v>52</v>
      </c>
      <c r="G19" s="31"/>
      <c r="H19" s="11"/>
    </row>
    <row r="20" spans="1:8" ht="25.5">
      <c r="A20" s="1" t="s">
        <v>15</v>
      </c>
      <c r="B20" s="15">
        <v>4831</v>
      </c>
      <c r="C20" s="15">
        <v>4957</v>
      </c>
      <c r="D20" s="16">
        <v>4957</v>
      </c>
      <c r="E20" s="6">
        <f t="shared" si="0"/>
        <v>0</v>
      </c>
      <c r="F20" s="14" t="s">
        <v>82</v>
      </c>
      <c r="G20" s="11"/>
      <c r="H20" s="11"/>
    </row>
    <row r="21" spans="1:8" ht="38.25">
      <c r="A21" s="1" t="s">
        <v>16</v>
      </c>
      <c r="B21" s="15">
        <v>52243</v>
      </c>
      <c r="C21" s="15">
        <v>54440</v>
      </c>
      <c r="D21" s="16">
        <v>15727</v>
      </c>
      <c r="E21" s="6">
        <f t="shared" si="0"/>
        <v>38713</v>
      </c>
      <c r="F21" s="14" t="s">
        <v>83</v>
      </c>
      <c r="G21" s="11"/>
      <c r="H21" s="11"/>
    </row>
    <row r="22" spans="1:6" s="11" customFormat="1" ht="12.75">
      <c r="A22" s="9" t="s">
        <v>17</v>
      </c>
      <c r="B22" s="15">
        <v>66541</v>
      </c>
      <c r="C22" s="15">
        <v>66541</v>
      </c>
      <c r="D22" s="15">
        <v>9449</v>
      </c>
      <c r="E22" s="6">
        <f t="shared" si="0"/>
        <v>57092</v>
      </c>
      <c r="F22" s="21" t="s">
        <v>84</v>
      </c>
    </row>
    <row r="23" spans="1:8" ht="63.75">
      <c r="A23" s="1" t="s">
        <v>18</v>
      </c>
      <c r="B23" s="15">
        <v>65086</v>
      </c>
      <c r="C23" s="15">
        <v>65086</v>
      </c>
      <c r="D23" s="16">
        <v>8440</v>
      </c>
      <c r="E23" s="6">
        <f t="shared" si="0"/>
        <v>56646</v>
      </c>
      <c r="F23" s="44" t="s">
        <v>85</v>
      </c>
      <c r="G23" s="11"/>
      <c r="H23" s="11"/>
    </row>
    <row r="24" spans="1:8" ht="12.75">
      <c r="A24" s="1" t="s">
        <v>19</v>
      </c>
      <c r="B24" s="15">
        <v>20000</v>
      </c>
      <c r="C24" s="15">
        <v>20000</v>
      </c>
      <c r="D24" s="16">
        <v>3860</v>
      </c>
      <c r="E24" s="6">
        <f t="shared" si="0"/>
        <v>16140</v>
      </c>
      <c r="F24" s="14"/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>
        <v>60</v>
      </c>
      <c r="E25" s="6">
        <f t="shared" si="0"/>
        <v>940</v>
      </c>
      <c r="F25" s="14" t="s">
        <v>53</v>
      </c>
      <c r="G25" s="11"/>
      <c r="H25" s="11"/>
    </row>
    <row r="26" spans="1:8" ht="12.75">
      <c r="A26" s="1" t="s">
        <v>38</v>
      </c>
      <c r="B26" s="15">
        <v>0</v>
      </c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1200</v>
      </c>
      <c r="C27" s="15">
        <v>1200</v>
      </c>
      <c r="D27" s="16">
        <v>997</v>
      </c>
      <c r="E27" s="6">
        <f t="shared" si="0"/>
        <v>203</v>
      </c>
      <c r="F27" s="21" t="s">
        <v>54</v>
      </c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f>SUM(B31:B32)</f>
        <v>9379</v>
      </c>
      <c r="C30" s="33">
        <v>9379</v>
      </c>
      <c r="D30" s="6">
        <v>9361</v>
      </c>
      <c r="E30" s="6">
        <f t="shared" si="0"/>
        <v>18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18</v>
      </c>
      <c r="E31" s="6">
        <f t="shared" si="0"/>
        <v>18</v>
      </c>
      <c r="F31" s="21" t="s">
        <v>55</v>
      </c>
      <c r="G31" s="11"/>
      <c r="H31" s="11"/>
    </row>
    <row r="32" spans="1:8" ht="12.75">
      <c r="A32" s="14" t="s">
        <v>79</v>
      </c>
      <c r="B32" s="15">
        <v>9343</v>
      </c>
      <c r="C32" s="15">
        <v>9343</v>
      </c>
      <c r="D32" s="16">
        <v>9343</v>
      </c>
      <c r="E32" s="6">
        <f t="shared" si="0"/>
        <v>0</v>
      </c>
      <c r="F32" s="14"/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15334</v>
      </c>
      <c r="C34" s="12">
        <v>15334</v>
      </c>
      <c r="D34" s="6">
        <v>9840</v>
      </c>
      <c r="E34" s="6">
        <f t="shared" si="0"/>
        <v>5494</v>
      </c>
      <c r="F34" s="8" t="s">
        <v>56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/>
      <c r="D37" s="12"/>
      <c r="E37" s="6">
        <f t="shared" si="0"/>
        <v>0</v>
      </c>
      <c r="F37" s="29"/>
      <c r="G37" s="11"/>
      <c r="H37" s="11"/>
    </row>
    <row r="38" spans="1:6" ht="12.75">
      <c r="A38" s="34" t="s">
        <v>41</v>
      </c>
      <c r="B38" s="35"/>
      <c r="C38" s="35"/>
      <c r="D38" s="35"/>
      <c r="E38" s="6">
        <f t="shared" si="0"/>
        <v>0</v>
      </c>
      <c r="F38" s="36"/>
    </row>
    <row r="39" spans="1:6" ht="12.75">
      <c r="A39" s="34" t="s">
        <v>42</v>
      </c>
      <c r="B39" s="37"/>
      <c r="C39" s="36"/>
      <c r="D39" s="36"/>
      <c r="E39" s="6">
        <f t="shared" si="0"/>
        <v>0</v>
      </c>
      <c r="F39" s="36"/>
    </row>
    <row r="40" spans="1:6" ht="15.75">
      <c r="A40" s="42" t="s">
        <v>68</v>
      </c>
      <c r="B40" s="43">
        <f>SUM(B6+B7+B12+B17+B34+B30)</f>
        <v>1938559</v>
      </c>
      <c r="C40" s="43">
        <f>SUM(C6+C7+C12+C17+C34+C37+C30)</f>
        <v>1941577</v>
      </c>
      <c r="D40" s="43">
        <f>SUM(D6+D7+D12+D17+D34+D37+D30)</f>
        <v>764148</v>
      </c>
      <c r="E40" s="42"/>
      <c r="F40" s="42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64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92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13672</v>
      </c>
      <c r="C4" s="6">
        <v>13672</v>
      </c>
      <c r="D4" s="6">
        <v>25</v>
      </c>
      <c r="E4" s="6">
        <f>SUM(C4-D4)</f>
        <v>13647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25.5">
      <c r="A8" s="1" t="s">
        <v>16</v>
      </c>
      <c r="B8" s="15">
        <v>13672</v>
      </c>
      <c r="C8" s="16">
        <v>13672</v>
      </c>
      <c r="D8" s="16">
        <v>25</v>
      </c>
      <c r="E8" s="6">
        <f>SUM(C8-D8)</f>
        <v>13647</v>
      </c>
      <c r="F8" s="14" t="s">
        <v>72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63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92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2864</v>
      </c>
      <c r="C4" s="6">
        <v>2864</v>
      </c>
      <c r="D4" s="6">
        <v>381</v>
      </c>
      <c r="E4" s="6">
        <f>SUM(C4-D4)</f>
        <v>2483</v>
      </c>
      <c r="F4" s="5"/>
      <c r="G4" s="20"/>
      <c r="H4" s="20"/>
    </row>
    <row r="5" spans="1:6" s="20" customFormat="1" ht="12.75">
      <c r="A5" s="21" t="s">
        <v>37</v>
      </c>
      <c r="B5" s="15"/>
      <c r="C5" s="15">
        <v>110</v>
      </c>
      <c r="D5" s="15">
        <v>110</v>
      </c>
      <c r="E5" s="6"/>
      <c r="F5" s="21"/>
    </row>
    <row r="6" spans="1:8" ht="12.75">
      <c r="A6" s="4" t="s">
        <v>14</v>
      </c>
      <c r="B6" s="15"/>
      <c r="C6" s="16">
        <v>265</v>
      </c>
      <c r="D6" s="16">
        <v>265</v>
      </c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2664</v>
      </c>
      <c r="C8" s="16">
        <v>2289</v>
      </c>
      <c r="D8" s="16"/>
      <c r="E8" s="6">
        <f>SUM(C8-D8)</f>
        <v>2289</v>
      </c>
      <c r="F8" s="14"/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200</v>
      </c>
      <c r="C13" s="16">
        <v>200</v>
      </c>
      <c r="D13" s="16">
        <v>6</v>
      </c>
      <c r="E13" s="6">
        <f>SUM(C13-D13)</f>
        <v>194</v>
      </c>
      <c r="F13" s="2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0">
      <selection activeCell="D23" sqref="D23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62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81</v>
      </c>
      <c r="E3" s="17" t="s">
        <v>1</v>
      </c>
      <c r="F3" s="24" t="s">
        <v>2</v>
      </c>
    </row>
    <row r="4" spans="1:6" ht="25.5">
      <c r="A4" s="5" t="s">
        <v>7</v>
      </c>
      <c r="B4" s="12">
        <v>2664</v>
      </c>
      <c r="C4" s="12">
        <v>9884</v>
      </c>
      <c r="D4" s="12">
        <v>6485</v>
      </c>
      <c r="E4" s="6">
        <f>SUM(C4-D4)</f>
        <v>3399</v>
      </c>
      <c r="F4" s="8" t="s">
        <v>57</v>
      </c>
    </row>
    <row r="5" spans="1:6" ht="25.5">
      <c r="A5" s="28" t="s">
        <v>6</v>
      </c>
      <c r="B5" s="12">
        <v>43</v>
      </c>
      <c r="C5" s="12">
        <v>173</v>
      </c>
      <c r="D5" s="12">
        <v>108</v>
      </c>
      <c r="E5" s="6">
        <f>SUM(C5-D5)</f>
        <v>65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>
        <v>43</v>
      </c>
      <c r="C7" s="15">
        <v>173</v>
      </c>
      <c r="D7" s="15">
        <v>108</v>
      </c>
      <c r="E7" s="6">
        <f>SUM(C7-D7)</f>
        <v>65</v>
      </c>
      <c r="F7" s="14" t="s">
        <v>58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542</v>
      </c>
      <c r="C10" s="6">
        <v>2122</v>
      </c>
      <c r="D10" s="6">
        <v>1282</v>
      </c>
      <c r="E10" s="6">
        <f t="shared" si="0"/>
        <v>840</v>
      </c>
      <c r="F10" s="5"/>
    </row>
    <row r="11" spans="1:6" ht="21.75" customHeight="1">
      <c r="A11" s="1" t="s">
        <v>10</v>
      </c>
      <c r="B11" s="15">
        <v>318</v>
      </c>
      <c r="C11" s="16">
        <v>1218</v>
      </c>
      <c r="D11" s="16">
        <v>762</v>
      </c>
      <c r="E11" s="6">
        <f t="shared" si="0"/>
        <v>456</v>
      </c>
      <c r="F11" s="14" t="s">
        <v>47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146</v>
      </c>
      <c r="C13" s="16">
        <v>596</v>
      </c>
      <c r="D13" s="16">
        <v>333</v>
      </c>
      <c r="E13" s="6">
        <f t="shared" si="0"/>
        <v>263</v>
      </c>
      <c r="F13" s="14" t="s">
        <v>49</v>
      </c>
    </row>
    <row r="14" spans="1:6" ht="25.5">
      <c r="A14" s="1" t="s">
        <v>12</v>
      </c>
      <c r="B14" s="15">
        <v>78</v>
      </c>
      <c r="C14" s="16">
        <v>308</v>
      </c>
      <c r="D14" s="16">
        <v>187</v>
      </c>
      <c r="E14" s="6">
        <f t="shared" si="0"/>
        <v>121</v>
      </c>
      <c r="F14" s="14" t="s">
        <v>50</v>
      </c>
    </row>
    <row r="15" spans="1:6" ht="12.75">
      <c r="A15" s="5" t="s">
        <v>13</v>
      </c>
      <c r="B15" s="12">
        <v>6520</v>
      </c>
      <c r="C15" s="6">
        <v>13448</v>
      </c>
      <c r="D15" s="6">
        <v>11923</v>
      </c>
      <c r="E15" s="6">
        <f t="shared" si="0"/>
        <v>1525</v>
      </c>
      <c r="F15" s="5"/>
    </row>
    <row r="16" spans="1:6" ht="12.75">
      <c r="A16" s="1" t="s">
        <v>16</v>
      </c>
      <c r="B16" s="15">
        <v>216</v>
      </c>
      <c r="C16" s="16">
        <v>217</v>
      </c>
      <c r="D16" s="16">
        <v>217</v>
      </c>
      <c r="E16" s="6">
        <f t="shared" si="0"/>
        <v>0</v>
      </c>
      <c r="F16" s="14" t="s">
        <v>59</v>
      </c>
    </row>
    <row r="17" spans="1:6" ht="25.5">
      <c r="A17" s="9" t="s">
        <v>17</v>
      </c>
      <c r="B17" s="15">
        <v>1720</v>
      </c>
      <c r="C17" s="15">
        <v>2750</v>
      </c>
      <c r="D17" s="15">
        <v>2027</v>
      </c>
      <c r="E17" s="6">
        <f t="shared" si="0"/>
        <v>723</v>
      </c>
      <c r="F17" s="21" t="s">
        <v>86</v>
      </c>
    </row>
    <row r="18" spans="1:6" ht="89.25">
      <c r="A18" s="1" t="s">
        <v>18</v>
      </c>
      <c r="B18" s="15">
        <v>4584</v>
      </c>
      <c r="C18" s="16">
        <v>8184</v>
      </c>
      <c r="D18" s="16">
        <v>7382</v>
      </c>
      <c r="E18" s="6">
        <f t="shared" si="0"/>
        <v>802</v>
      </c>
      <c r="F18" s="14" t="s">
        <v>87</v>
      </c>
    </row>
    <row r="19" spans="1:6" ht="12.75">
      <c r="A19" s="1" t="s">
        <v>21</v>
      </c>
      <c r="B19" s="15"/>
      <c r="C19" s="16">
        <v>2297</v>
      </c>
      <c r="D19" s="16">
        <v>2297</v>
      </c>
      <c r="E19" s="6">
        <f t="shared" si="0"/>
        <v>0</v>
      </c>
      <c r="F19" s="21" t="s">
        <v>60</v>
      </c>
    </row>
    <row r="20" spans="1:6" ht="12.75">
      <c r="A20" s="7" t="s">
        <v>25</v>
      </c>
      <c r="B20" s="33"/>
      <c r="C20" s="6">
        <v>142</v>
      </c>
      <c r="D20" s="6">
        <v>142</v>
      </c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61</v>
      </c>
    </row>
    <row r="22" spans="1:6" ht="12.75">
      <c r="A22" s="14" t="s">
        <v>28</v>
      </c>
      <c r="B22" s="15"/>
      <c r="C22" s="16">
        <v>142</v>
      </c>
      <c r="D22" s="16">
        <v>142</v>
      </c>
      <c r="E22" s="6">
        <f t="shared" si="0"/>
        <v>0</v>
      </c>
      <c r="F22" s="14" t="s">
        <v>73</v>
      </c>
    </row>
    <row r="23" spans="1:6" ht="15.75">
      <c r="A23" s="45" t="s">
        <v>68</v>
      </c>
      <c r="B23" s="46">
        <f>SUM(B4+B5+B10+B15)</f>
        <v>9769</v>
      </c>
      <c r="C23" s="46">
        <f>SUM(C4+C5+C10+C15+C20)</f>
        <v>25769</v>
      </c>
      <c r="D23" s="46">
        <f>SUM(D4+D5+D10+D15+D20)</f>
        <v>19940</v>
      </c>
      <c r="E23" s="46">
        <f>SUM(E4+E5+E10+E15)</f>
        <v>5829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2022-07-06T11:22:00Z</dcterms:modified>
  <cp:category/>
  <cp:version/>
  <cp:contentType/>
  <cp:contentStatus/>
</cp:coreProperties>
</file>